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o\Desktop\DIRETORIA GERAL\Arquivo permanente\"/>
    </mc:Choice>
  </mc:AlternateContent>
  <xr:revisionPtr revIDLastSave="0" documentId="13_ncr:1_{F7A6E232-7DED-43A3-8E23-E2DFA8EC18EE}" xr6:coauthVersionLast="45" xr6:coauthVersionMax="45" xr10:uidLastSave="{00000000-0000-0000-0000-000000000000}"/>
  <bookViews>
    <workbookView xWindow="16284" yWindow="-108" windowWidth="16608" windowHeight="9432" xr2:uid="{AE354CF4-52FC-4186-95E7-1648E2D2AEC4}"/>
  </bookViews>
  <sheets>
    <sheet name="Perdas RGA e Aumento Alíquo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21" i="1" s="1"/>
  <c r="I19" i="1" l="1"/>
  <c r="J19" i="1" s="1"/>
  <c r="I20" i="1"/>
  <c r="J20" i="1"/>
  <c r="J21" i="1"/>
  <c r="G23" i="1" s="1"/>
  <c r="G26" i="1" s="1"/>
</calcChain>
</file>

<file path=xl/sharedStrings.xml><?xml version="1.0" encoding="utf-8"?>
<sst xmlns="http://schemas.openxmlformats.org/spreadsheetml/2006/main" count="29" uniqueCount="24">
  <si>
    <t>LEI</t>
  </si>
  <si>
    <t>MÊS</t>
  </si>
  <si>
    <t>ANO</t>
  </si>
  <si>
    <t>%</t>
  </si>
  <si>
    <t>R$</t>
  </si>
  <si>
    <t>10.572/17</t>
  </si>
  <si>
    <t>OUTUBRO</t>
  </si>
  <si>
    <t>DEZEMBRO</t>
  </si>
  <si>
    <t>MAIO</t>
  </si>
  <si>
    <t>Índice nominal</t>
  </si>
  <si>
    <t>Índice acumulado</t>
  </si>
  <si>
    <t>Reajuste da previdência 11% para 14% (-3%)</t>
  </si>
  <si>
    <t xml:space="preserve">Seu salário deveria ser </t>
  </si>
  <si>
    <t>x</t>
  </si>
  <si>
    <t>Seu salário com alíquota de 14% será</t>
  </si>
  <si>
    <t>Diferença - Perda</t>
  </si>
  <si>
    <t>Digite seu salario</t>
  </si>
  <si>
    <t>Sua perda Mensal</t>
  </si>
  <si>
    <t>Sua perda Anual</t>
  </si>
  <si>
    <t>Futuro</t>
  </si>
  <si>
    <t xml:space="preserve">Perda </t>
  </si>
  <si>
    <t>Fonte: SINTAP/MT</t>
  </si>
  <si>
    <t>PERDAS RELATIVAS AO NÃO PAGAMENTO RGA 2018/2019/2020 e AUMENTO DA ALÍQUOTA PREVIDENCIÁRIA</t>
  </si>
  <si>
    <t>SERVIDORES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</si>
</sst>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7" formatCode="_-&quot;R$&quot;\ * #,##0.00_-;\-&quot;R$&quot;\ * #,##0.00_-;_-&quot;R$&quot;\ * &quot;-&quot;??_-;_-@_-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7" fontId="5" fillId="0" borderId="2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7" fontId="5" fillId="0" borderId="7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2" applyNumberFormat="1" applyFont="1" applyFill="1" applyBorder="1" applyAlignment="1">
      <alignment horizontal="center"/>
    </xf>
    <xf numFmtId="4" fontId="0" fillId="5" borderId="0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167" fontId="0" fillId="3" borderId="2" xfId="3" applyFont="1" applyFill="1" applyBorder="1"/>
    <xf numFmtId="0" fontId="0" fillId="3" borderId="2" xfId="0" applyFill="1" applyBorder="1" applyAlignment="1">
      <alignment horizontal="center"/>
    </xf>
    <xf numFmtId="167" fontId="0" fillId="3" borderId="3" xfId="3" applyFont="1" applyFill="1" applyBorder="1"/>
    <xf numFmtId="0" fontId="0" fillId="3" borderId="4" xfId="0" applyFill="1" applyBorder="1"/>
    <xf numFmtId="167" fontId="0" fillId="3" borderId="0" xfId="3" applyFont="1" applyFill="1" applyBorder="1"/>
    <xf numFmtId="0" fontId="0" fillId="3" borderId="0" xfId="0" applyFill="1" applyBorder="1" applyAlignment="1">
      <alignment horizontal="center"/>
    </xf>
    <xf numFmtId="167" fontId="0" fillId="3" borderId="5" xfId="3" applyFont="1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167" fontId="2" fillId="3" borderId="7" xfId="3" applyFont="1" applyFill="1" applyBorder="1"/>
    <xf numFmtId="0" fontId="0" fillId="3" borderId="7" xfId="0" applyFill="1" applyBorder="1" applyAlignment="1">
      <alignment horizontal="center"/>
    </xf>
    <xf numFmtId="167" fontId="0" fillId="3" borderId="8" xfId="3" applyFont="1" applyFill="1" applyBorder="1"/>
    <xf numFmtId="0" fontId="0" fillId="4" borderId="9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44" fontId="0" fillId="5" borderId="13" xfId="1" applyFont="1" applyFill="1" applyBorder="1" applyAlignment="1">
      <alignment horizontal="center"/>
    </xf>
    <xf numFmtId="44" fontId="0" fillId="4" borderId="13" xfId="1" applyFont="1" applyFill="1" applyBorder="1" applyAlignment="1">
      <alignment horizontal="center"/>
    </xf>
    <xf numFmtId="0" fontId="0" fillId="6" borderId="14" xfId="0" applyFill="1" applyBorder="1"/>
    <xf numFmtId="0" fontId="0" fillId="5" borderId="15" xfId="0" applyFill="1" applyBorder="1" applyAlignment="1">
      <alignment horizontal="center"/>
    </xf>
    <xf numFmtId="4" fontId="0" fillId="5" borderId="15" xfId="0" applyNumberFormat="1" applyFill="1" applyBorder="1" applyAlignment="1">
      <alignment horizontal="center"/>
    </xf>
    <xf numFmtId="44" fontId="0" fillId="5" borderId="16" xfId="1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4" fontId="0" fillId="5" borderId="18" xfId="0" applyNumberFormat="1" applyFill="1" applyBorder="1" applyAlignment="1">
      <alignment horizontal="center"/>
    </xf>
    <xf numFmtId="44" fontId="0" fillId="5" borderId="19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0" fontId="0" fillId="2" borderId="16" xfId="0" applyNumberFormat="1" applyFill="1" applyBorder="1" applyAlignment="1">
      <alignment horizontal="left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9" fontId="0" fillId="4" borderId="10" xfId="0" applyNumberFormat="1" applyFill="1" applyBorder="1"/>
    <xf numFmtId="44" fontId="0" fillId="4" borderId="11" xfId="1" applyFont="1" applyFill="1" applyBorder="1"/>
    <xf numFmtId="0" fontId="0" fillId="4" borderId="14" xfId="0" applyFill="1" applyBorder="1"/>
    <xf numFmtId="0" fontId="0" fillId="4" borderId="15" xfId="0" applyFill="1" applyBorder="1"/>
    <xf numFmtId="44" fontId="0" fillId="4" borderId="16" xfId="1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3" fontId="0" fillId="3" borderId="15" xfId="0" applyNumberFormat="1" applyFill="1" applyBorder="1"/>
    <xf numFmtId="0" fontId="3" fillId="3" borderId="16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 applyAlignment="1">
      <alignment horizontal="left"/>
    </xf>
    <xf numFmtId="44" fontId="3" fillId="7" borderId="14" xfId="1" applyFont="1" applyFill="1" applyBorder="1" applyAlignment="1" applyProtection="1">
      <protection locked="0"/>
    </xf>
    <xf numFmtId="44" fontId="3" fillId="7" borderId="15" xfId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Moeda" xfId="1" builtinId="4"/>
    <cellStyle name="Moeda 2" xfId="3" xr:uid="{FF685B94-1E6B-485A-B681-0336425A2FDA}"/>
    <cellStyle name="Normal" xfId="0" builtinId="0"/>
    <cellStyle name="Vírgula 2" xfId="2" xr:uid="{CD4EA180-C799-43E7-9B9E-FE917F19B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811C-F32C-4D69-93ED-9B9B504E5413}">
  <dimension ref="A1:K30"/>
  <sheetViews>
    <sheetView tabSelected="1" topLeftCell="A11" workbookViewId="0">
      <selection activeCell="J9" sqref="J9"/>
    </sheetView>
  </sheetViews>
  <sheetFormatPr defaultRowHeight="14.4" x14ac:dyDescent="0.3"/>
  <cols>
    <col min="3" max="3" width="11.109375" customWidth="1"/>
    <col min="7" max="7" width="12" bestFit="1" customWidth="1"/>
    <col min="8" max="8" width="11.88671875" bestFit="1" customWidth="1"/>
    <col min="10" max="10" width="12.88671875" bestFit="1" customWidth="1"/>
  </cols>
  <sheetData>
    <row r="1" spans="1:11" s="1" customFormat="1" ht="15" thickBot="1" x14ac:dyDescent="0.35">
      <c r="A1" s="78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1" customFormat="1" ht="15.6" x14ac:dyDescent="0.3">
      <c r="A2" s="11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3">
      <c r="A3" s="28"/>
      <c r="B3" s="22"/>
      <c r="C3" s="22"/>
      <c r="D3" s="22"/>
      <c r="E3" s="22"/>
      <c r="F3" s="22"/>
      <c r="G3" s="22"/>
      <c r="H3" s="22"/>
      <c r="I3" s="22"/>
      <c r="J3" s="22"/>
      <c r="K3" s="72"/>
    </row>
    <row r="4" spans="1:11" x14ac:dyDescent="0.3">
      <c r="A4" s="28"/>
      <c r="B4" s="38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>
        <v>1000</v>
      </c>
      <c r="H4" s="40"/>
      <c r="I4" s="2"/>
      <c r="J4" s="22"/>
      <c r="K4" s="72"/>
    </row>
    <row r="5" spans="1:11" x14ac:dyDescent="0.3">
      <c r="A5" s="28"/>
      <c r="B5" s="41" t="s">
        <v>5</v>
      </c>
      <c r="C5" s="15" t="s">
        <v>6</v>
      </c>
      <c r="D5" s="15">
        <v>2018</v>
      </c>
      <c r="E5" s="16">
        <v>2</v>
      </c>
      <c r="F5" s="17">
        <v>1000</v>
      </c>
      <c r="G5" s="15">
        <v>20</v>
      </c>
      <c r="H5" s="42">
        <v>1020</v>
      </c>
      <c r="I5" s="2"/>
      <c r="J5" s="22"/>
      <c r="K5" s="72"/>
    </row>
    <row r="6" spans="1:11" x14ac:dyDescent="0.3">
      <c r="A6" s="28"/>
      <c r="B6" s="41"/>
      <c r="C6" s="14" t="s">
        <v>6</v>
      </c>
      <c r="D6" s="14">
        <v>2018</v>
      </c>
      <c r="E6" s="14">
        <v>1</v>
      </c>
      <c r="F6" s="18">
        <v>1020</v>
      </c>
      <c r="G6" s="14">
        <v>10.200000000000001</v>
      </c>
      <c r="H6" s="43">
        <v>1030.2</v>
      </c>
      <c r="I6" s="22"/>
      <c r="J6" s="22"/>
      <c r="K6" s="72"/>
    </row>
    <row r="7" spans="1:11" x14ac:dyDescent="0.3">
      <c r="A7" s="28"/>
      <c r="B7" s="41"/>
      <c r="C7" s="15" t="s">
        <v>7</v>
      </c>
      <c r="D7" s="15">
        <v>2018</v>
      </c>
      <c r="E7" s="15">
        <v>2.19</v>
      </c>
      <c r="F7" s="17">
        <v>1030.2</v>
      </c>
      <c r="G7" s="15">
        <v>22.56138</v>
      </c>
      <c r="H7" s="42">
        <v>1052.7613800000001</v>
      </c>
      <c r="I7" s="22"/>
      <c r="J7" s="2"/>
      <c r="K7" s="72"/>
    </row>
    <row r="8" spans="1:11" x14ac:dyDescent="0.3">
      <c r="A8" s="28"/>
      <c r="B8" s="41"/>
      <c r="C8" s="14" t="s">
        <v>8</v>
      </c>
      <c r="D8" s="14">
        <v>2019</v>
      </c>
      <c r="E8" s="14">
        <v>3.43</v>
      </c>
      <c r="F8" s="18">
        <v>1052.7613800000001</v>
      </c>
      <c r="G8" s="14">
        <v>36.109715334000008</v>
      </c>
      <c r="H8" s="43">
        <v>1088.8710953340001</v>
      </c>
      <c r="I8" s="22"/>
      <c r="J8" s="22"/>
      <c r="K8" s="72"/>
    </row>
    <row r="9" spans="1:11" x14ac:dyDescent="0.3">
      <c r="A9" s="28"/>
      <c r="B9" s="44"/>
      <c r="C9" s="45" t="s">
        <v>6</v>
      </c>
      <c r="D9" s="45">
        <v>2019</v>
      </c>
      <c r="E9" s="45">
        <v>1</v>
      </c>
      <c r="F9" s="46">
        <v>1088.8710953340001</v>
      </c>
      <c r="G9" s="45">
        <v>10.88871095334</v>
      </c>
      <c r="H9" s="47">
        <v>1099.7598062873401</v>
      </c>
      <c r="I9" s="22"/>
      <c r="J9" s="22"/>
      <c r="K9" s="72"/>
    </row>
    <row r="10" spans="1:11" x14ac:dyDescent="0.3">
      <c r="A10" s="28"/>
      <c r="B10" s="48" t="s">
        <v>19</v>
      </c>
      <c r="C10" s="49" t="s">
        <v>8</v>
      </c>
      <c r="D10" s="49">
        <v>2020</v>
      </c>
      <c r="E10" s="50">
        <v>3.22</v>
      </c>
      <c r="F10" s="51">
        <v>1099.7598062873401</v>
      </c>
      <c r="G10" s="50">
        <v>35.41226576245235</v>
      </c>
      <c r="H10" s="52">
        <v>1135.1720720497924</v>
      </c>
      <c r="I10" s="22"/>
      <c r="J10" s="22"/>
      <c r="K10" s="72"/>
    </row>
    <row r="11" spans="1:11" x14ac:dyDescent="0.3">
      <c r="A11" s="28"/>
      <c r="B11" s="22"/>
      <c r="C11" s="53" t="s">
        <v>9</v>
      </c>
      <c r="D11" s="54"/>
      <c r="E11" s="55">
        <v>12.84</v>
      </c>
      <c r="F11" s="22"/>
      <c r="G11" s="22"/>
      <c r="H11" s="22"/>
      <c r="I11" s="22"/>
      <c r="J11" s="22"/>
      <c r="K11" s="72"/>
    </row>
    <row r="12" spans="1:11" x14ac:dyDescent="0.3">
      <c r="A12" s="28"/>
      <c r="B12" s="22"/>
      <c r="C12" s="56" t="s">
        <v>10</v>
      </c>
      <c r="D12" s="57"/>
      <c r="E12" s="58">
        <v>0.13500000000000001</v>
      </c>
      <c r="F12" s="22"/>
      <c r="G12" s="22"/>
      <c r="H12" s="22"/>
      <c r="I12" s="22"/>
      <c r="J12" s="22"/>
      <c r="K12" s="72"/>
    </row>
    <row r="13" spans="1:11" x14ac:dyDescent="0.3">
      <c r="A13" s="28"/>
      <c r="B13" s="22"/>
      <c r="C13" s="22"/>
      <c r="D13" s="22"/>
      <c r="E13" s="22"/>
      <c r="F13" s="22"/>
      <c r="G13" s="22"/>
      <c r="H13" s="22"/>
      <c r="I13" s="22"/>
      <c r="J13" s="22"/>
      <c r="K13" s="72"/>
    </row>
    <row r="14" spans="1:11" x14ac:dyDescent="0.3">
      <c r="A14" s="28"/>
      <c r="B14" s="59" t="s">
        <v>20</v>
      </c>
      <c r="C14" s="60" t="s">
        <v>11</v>
      </c>
      <c r="D14" s="60"/>
      <c r="E14" s="60"/>
      <c r="F14" s="60"/>
      <c r="G14" s="61">
        <v>0.03</v>
      </c>
      <c r="H14" s="62">
        <v>1000</v>
      </c>
      <c r="I14" s="22"/>
      <c r="J14" s="22"/>
      <c r="K14" s="72"/>
    </row>
    <row r="15" spans="1:11" x14ac:dyDescent="0.3">
      <c r="A15" s="28"/>
      <c r="B15" s="63"/>
      <c r="C15" s="64"/>
      <c r="D15" s="64"/>
      <c r="E15" s="64"/>
      <c r="F15" s="64"/>
      <c r="G15" s="64"/>
      <c r="H15" s="65">
        <v>970</v>
      </c>
      <c r="I15" s="22"/>
      <c r="J15" s="22"/>
      <c r="K15" s="72"/>
    </row>
    <row r="16" spans="1:11" x14ac:dyDescent="0.3">
      <c r="A16" s="28"/>
      <c r="B16" s="22"/>
      <c r="C16" s="66" t="s">
        <v>16</v>
      </c>
      <c r="D16" s="67"/>
      <c r="E16" s="68"/>
      <c r="F16" s="69"/>
      <c r="G16" s="22"/>
      <c r="H16" s="22"/>
      <c r="I16" s="22"/>
      <c r="J16" s="22"/>
      <c r="K16" s="72"/>
    </row>
    <row r="17" spans="1:11" x14ac:dyDescent="0.3">
      <c r="A17" s="28"/>
      <c r="B17" s="22"/>
      <c r="C17" s="75">
        <v>3200</v>
      </c>
      <c r="D17" s="76"/>
      <c r="E17" s="70">
        <v>1000</v>
      </c>
      <c r="F17" s="71">
        <f>C17/E17</f>
        <v>3.2</v>
      </c>
      <c r="G17" s="19"/>
      <c r="H17" s="19"/>
      <c r="I17" s="19"/>
      <c r="J17" s="19"/>
      <c r="K17" s="20"/>
    </row>
    <row r="18" spans="1:11" ht="15" thickBot="1" x14ac:dyDescent="0.35">
      <c r="A18" s="28"/>
      <c r="B18" s="22"/>
      <c r="C18" s="22"/>
      <c r="D18" s="22"/>
      <c r="E18" s="22"/>
      <c r="F18" s="22"/>
      <c r="G18" s="22"/>
      <c r="H18" s="22"/>
      <c r="I18" s="22"/>
      <c r="J18" s="22"/>
      <c r="K18" s="72"/>
    </row>
    <row r="19" spans="1:11" x14ac:dyDescent="0.3">
      <c r="A19" s="28"/>
      <c r="B19" s="22"/>
      <c r="C19" s="23" t="s">
        <v>12</v>
      </c>
      <c r="D19" s="24"/>
      <c r="E19" s="24"/>
      <c r="F19" s="24"/>
      <c r="G19" s="25">
        <v>1135.1720720497924</v>
      </c>
      <c r="H19" s="26" t="s">
        <v>13</v>
      </c>
      <c r="I19" s="26">
        <f>$F$17</f>
        <v>3.2</v>
      </c>
      <c r="J19" s="27">
        <f>I19*G19</f>
        <v>3632.5506305593358</v>
      </c>
      <c r="K19" s="72"/>
    </row>
    <row r="20" spans="1:11" x14ac:dyDescent="0.3">
      <c r="A20" s="28"/>
      <c r="B20" s="22"/>
      <c r="C20" s="28" t="s">
        <v>14</v>
      </c>
      <c r="D20" s="22"/>
      <c r="E20" s="22"/>
      <c r="F20" s="22"/>
      <c r="G20" s="29">
        <v>970</v>
      </c>
      <c r="H20" s="30" t="s">
        <v>13</v>
      </c>
      <c r="I20" s="30">
        <f t="shared" ref="I20:I21" si="0">$F$17</f>
        <v>3.2</v>
      </c>
      <c r="J20" s="31">
        <f t="shared" ref="J20:J21" si="1">I20*G20</f>
        <v>3104</v>
      </c>
      <c r="K20" s="72"/>
    </row>
    <row r="21" spans="1:11" ht="15" thickBot="1" x14ac:dyDescent="0.35">
      <c r="A21" s="28"/>
      <c r="B21" s="22"/>
      <c r="C21" s="32" t="s">
        <v>15</v>
      </c>
      <c r="D21" s="33"/>
      <c r="E21" s="34"/>
      <c r="F21" s="34"/>
      <c r="G21" s="35">
        <v>165.1720720497924</v>
      </c>
      <c r="H21" s="36" t="s">
        <v>13</v>
      </c>
      <c r="I21" s="36">
        <f t="shared" si="0"/>
        <v>3.2</v>
      </c>
      <c r="J21" s="37">
        <f t="shared" si="1"/>
        <v>528.55063055933567</v>
      </c>
      <c r="K21" s="72"/>
    </row>
    <row r="22" spans="1:11" ht="15" thickBot="1" x14ac:dyDescent="0.35">
      <c r="A22" s="28"/>
      <c r="B22" s="22"/>
      <c r="C22" s="22"/>
      <c r="D22" s="22"/>
      <c r="E22" s="22"/>
      <c r="F22" s="22"/>
      <c r="G22" s="22"/>
      <c r="H22" s="22"/>
      <c r="I22" s="22"/>
      <c r="J22" s="22"/>
      <c r="K22" s="72"/>
    </row>
    <row r="23" spans="1:11" ht="14.4" customHeight="1" x14ac:dyDescent="0.3">
      <c r="A23" s="28"/>
      <c r="B23" s="22"/>
      <c r="C23" s="22"/>
      <c r="D23" s="3" t="s">
        <v>17</v>
      </c>
      <c r="E23" s="4"/>
      <c r="F23" s="4"/>
      <c r="G23" s="5">
        <f>J21</f>
        <v>528.55063055933567</v>
      </c>
      <c r="H23" s="5"/>
      <c r="I23" s="5"/>
      <c r="J23" s="6"/>
      <c r="K23" s="72"/>
    </row>
    <row r="24" spans="1:11" ht="14.4" customHeight="1" thickBot="1" x14ac:dyDescent="0.35">
      <c r="A24" s="28"/>
      <c r="B24" s="22"/>
      <c r="C24" s="22"/>
      <c r="D24" s="7"/>
      <c r="E24" s="8"/>
      <c r="F24" s="8"/>
      <c r="G24" s="9"/>
      <c r="H24" s="9"/>
      <c r="I24" s="9"/>
      <c r="J24" s="10"/>
      <c r="K24" s="72"/>
    </row>
    <row r="25" spans="1:11" ht="15" thickBot="1" x14ac:dyDescent="0.35">
      <c r="A25" s="28"/>
      <c r="B25" s="22"/>
      <c r="C25" s="22"/>
      <c r="D25" s="22"/>
      <c r="E25" s="22"/>
      <c r="F25" s="22"/>
      <c r="G25" s="22"/>
      <c r="H25" s="22"/>
      <c r="I25" s="22"/>
      <c r="J25" s="22"/>
      <c r="K25" s="72"/>
    </row>
    <row r="26" spans="1:11" ht="14.4" customHeight="1" x14ac:dyDescent="0.3">
      <c r="A26" s="28"/>
      <c r="B26" s="22"/>
      <c r="C26" s="22"/>
      <c r="D26" s="3" t="s">
        <v>18</v>
      </c>
      <c r="E26" s="4"/>
      <c r="F26" s="4"/>
      <c r="G26" s="5">
        <f>G23*13</f>
        <v>6871.1581972713639</v>
      </c>
      <c r="H26" s="5"/>
      <c r="I26" s="5"/>
      <c r="J26" s="6"/>
      <c r="K26" s="72"/>
    </row>
    <row r="27" spans="1:11" ht="14.4" customHeight="1" thickBot="1" x14ac:dyDescent="0.35">
      <c r="A27" s="28"/>
      <c r="B27" s="22"/>
      <c r="C27" s="22"/>
      <c r="D27" s="7"/>
      <c r="E27" s="8"/>
      <c r="F27" s="8"/>
      <c r="G27" s="9"/>
      <c r="H27" s="9"/>
      <c r="I27" s="9"/>
      <c r="J27" s="10"/>
      <c r="K27" s="72"/>
    </row>
    <row r="28" spans="1:11" x14ac:dyDescent="0.3">
      <c r="A28" s="28"/>
      <c r="B28" s="22"/>
      <c r="C28" s="22"/>
      <c r="D28" s="22"/>
      <c r="E28" s="22"/>
      <c r="F28" s="22"/>
      <c r="G28" s="22"/>
      <c r="H28" s="22"/>
      <c r="I28" s="22"/>
      <c r="J28" s="22"/>
      <c r="K28" s="72"/>
    </row>
    <row r="29" spans="1:11" x14ac:dyDescent="0.3">
      <c r="A29" s="28"/>
      <c r="B29" s="74" t="s">
        <v>21</v>
      </c>
      <c r="C29" s="74"/>
      <c r="D29" s="22"/>
      <c r="E29" s="22"/>
      <c r="F29" s="22"/>
      <c r="G29" s="22"/>
      <c r="H29" s="22"/>
      <c r="I29" s="22"/>
      <c r="J29" s="22"/>
      <c r="K29" s="72"/>
    </row>
    <row r="30" spans="1:11" ht="15" thickBot="1" x14ac:dyDescent="0.35">
      <c r="A30" s="73"/>
      <c r="B30" s="34"/>
      <c r="C30" s="34"/>
      <c r="D30" s="34"/>
      <c r="E30" s="34"/>
      <c r="F30" s="34"/>
      <c r="G30" s="34"/>
      <c r="H30" s="34"/>
      <c r="I30" s="34"/>
      <c r="J30" s="34"/>
      <c r="K30" s="21"/>
    </row>
  </sheetData>
  <sheetProtection algorithmName="SHA-512" hashValue="q8bylIwMof8C8ke0kzk7yphYxrxv5C8R0n5l2+QPazEzduFXpJYgxwg45iYcecwn7bYftl0UWB3nUszZdznYyQ==" saltValue="nqzFGM+SFcyMow0RtRsNpA==" spinCount="100000" sheet="1" objects="1" scenarios="1"/>
  <mergeCells count="15">
    <mergeCell ref="A2:K2"/>
    <mergeCell ref="B29:C29"/>
    <mergeCell ref="A1:K1"/>
    <mergeCell ref="G23:J24"/>
    <mergeCell ref="D23:F24"/>
    <mergeCell ref="D26:F27"/>
    <mergeCell ref="G26:J27"/>
    <mergeCell ref="B5:B8"/>
    <mergeCell ref="C11:D11"/>
    <mergeCell ref="C12:D12"/>
    <mergeCell ref="C16:D16"/>
    <mergeCell ref="C17:D17"/>
    <mergeCell ref="C21:D21"/>
    <mergeCell ref="G17:K17"/>
    <mergeCell ref="C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Perdas RGA e Aumento Alíquota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VLB</dc:creator>
  <cp:lastModifiedBy>VLB</cp:lastModifiedBy>
  <dcterms:created xsi:type="dcterms:W3CDTF">2020-01-06T18:54:50Z</dcterms:created>
  <dcterms:modified xsi:type="dcterms:W3CDTF">2020-01-06T19:37:31Z</dcterms:modified>
</cp:coreProperties>
</file>